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vlambryczak\Downloads\"/>
    </mc:Choice>
  </mc:AlternateContent>
  <xr:revisionPtr revIDLastSave="0" documentId="8_{6FC2B038-3FCE-4184-B1A2-556DD9795EFE}" xr6:coauthVersionLast="47" xr6:coauthVersionMax="47" xr10:uidLastSave="{00000000-0000-0000-0000-000000000000}"/>
  <bookViews>
    <workbookView xWindow="-108" yWindow="-108" windowWidth="23256" windowHeight="13896" xr2:uid="{62987AF7-30A0-4280-86F4-99793E32944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30" i="1"/>
  <c r="F27" i="1"/>
  <c r="F23" i="1"/>
  <c r="F21" i="1"/>
  <c r="F6" i="1"/>
  <c r="C32" i="1"/>
  <c r="F18" i="1"/>
  <c r="C24" i="1"/>
  <c r="F20" i="1"/>
  <c r="F7" i="1"/>
  <c r="F8" i="1"/>
  <c r="F9" i="1"/>
  <c r="F10" i="1"/>
  <c r="F11" i="1"/>
  <c r="F12" i="1"/>
  <c r="F13" i="1"/>
  <c r="F14" i="1"/>
  <c r="F15" i="1"/>
  <c r="F16" i="1"/>
  <c r="F17" i="1"/>
  <c r="F19" i="1"/>
  <c r="F24" i="1" l="1"/>
  <c r="C31" i="1"/>
  <c r="F31" i="1" s="1"/>
  <c r="F34" i="1" l="1"/>
</calcChain>
</file>

<file path=xl/sharedStrings.xml><?xml version="1.0" encoding="utf-8"?>
<sst xmlns="http://schemas.openxmlformats.org/spreadsheetml/2006/main" count="35" uniqueCount="35">
  <si>
    <t>TABLEAU D'AIDE AU CALCUL DE LA SUBVENTION RAVALEMENT DE FACADE</t>
  </si>
  <si>
    <t xml:space="preserve">Nature des travaux </t>
  </si>
  <si>
    <t>Montant HT des travaux réalisés</t>
  </si>
  <si>
    <t>Montant/taux unitaire</t>
  </si>
  <si>
    <t>m²/ml</t>
  </si>
  <si>
    <t>Estimation du montant subventionné</t>
  </si>
  <si>
    <t xml:space="preserve">                                                                               Descriptif des travaux subventionnés</t>
  </si>
  <si>
    <t xml:space="preserve">Lavage seul </t>
  </si>
  <si>
    <t>Peinture sur façade enduite (y compris lavage préalable)</t>
  </si>
  <si>
    <t>Peinture sur façade à enduit neuf (ou badigeon)</t>
  </si>
  <si>
    <t xml:space="preserve">Nettoyage avec rejointement </t>
  </si>
  <si>
    <t xml:space="preserve">Joints rosés type "boulevards"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</si>
  <si>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Enlèvement des enduits pour restitution de la façade d'origine : </t>
  </si>
  <si>
    <t>1- Ciment</t>
  </si>
  <si>
    <t>2- Chaux</t>
  </si>
  <si>
    <t xml:space="preserve">3- Bourre </t>
  </si>
  <si>
    <t xml:space="preserve">Réfection des enduits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</si>
  <si>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Réfection des moulures de façade (par mètre linéraire) :</t>
  </si>
  <si>
    <t>1 - Cordon simple taille</t>
  </si>
  <si>
    <t>2- Cordon avec réincrustation de pierres</t>
  </si>
  <si>
    <t xml:space="preserve">3 - Corniche simple taille </t>
  </si>
  <si>
    <t>4 - Corniche avec réincrustation de pierres</t>
  </si>
  <si>
    <t xml:space="preserve">Réfection d'un chéneau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</si>
  <si>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Si ravalement de façade réalisé : </t>
  </si>
  <si>
    <t>Mise en peinture des menuiseries</t>
  </si>
  <si>
    <t xml:space="preserve"> SOUS TOTAUX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</si>
  <si>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Prise en charge à 100% (dans la limite de 50% du montant HT total des travaux engagés) :</t>
  </si>
  <si>
    <t>Restitution d'éléments d'origine (sculture, remise en état de percement, modification de vitrine)</t>
  </si>
  <si>
    <t xml:space="preserve">Suppression d'un étage parasite </t>
  </si>
  <si>
    <t xml:space="preserve">Restauration de niches, statues sur corbeaux. </t>
  </si>
  <si>
    <t>Surcoût de la réfection du toit en tuiles plates</t>
  </si>
  <si>
    <t>SOUS TOTAUX 2</t>
  </si>
  <si>
    <t xml:space="preserve">MONTANT PLAFONNÉ </t>
  </si>
  <si>
    <t>MONTANT TOTAL DES TRAVAUX ENGAGÉS :</t>
  </si>
  <si>
    <t>SUBVENTION ESTIMÉE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</si>
</sst>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4"/>
      <name val="Times New Roman"/>
      <family val="1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Up"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/>
      <right/>
      <top style="dotted">
        <color indexed="64"/>
      </top>
      <bottom style="dashDotDot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/>
      <top/>
      <bottom style="dashDotDot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0" fontId="1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49" fontId="4" fillId="2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9" fontId="1" fillId="2" borderId="6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44" fontId="1" fillId="4" borderId="13" xfId="0" applyNumberFormat="1" applyFont="1" applyFill="1" applyBorder="1" applyAlignment="1" applyProtection="1">
      <alignment vertical="center"/>
      <protection locked="0"/>
    </xf>
    <xf numFmtId="44" fontId="1" fillId="4" borderId="14" xfId="0" applyNumberFormat="1" applyFont="1" applyFill="1" applyBorder="1" applyAlignment="1" applyProtection="1">
      <alignment vertical="center"/>
      <protection locked="0"/>
    </xf>
    <xf numFmtId="44" fontId="1" fillId="4" borderId="12" xfId="0" applyNumberFormat="1" applyFont="1" applyFill="1" applyBorder="1" applyAlignment="1" applyProtection="1">
      <alignment vertical="center"/>
      <protection locked="0"/>
    </xf>
    <xf numFmtId="44" fontId="1" fillId="4" borderId="15" xfId="0" applyNumberFormat="1" applyFont="1" applyFill="1" applyBorder="1" applyAlignment="1" applyProtection="1">
      <alignment vertical="center"/>
      <protection locked="0"/>
    </xf>
    <xf numFmtId="44" fontId="1" fillId="4" borderId="16" xfId="0" applyNumberFormat="1" applyFont="1" applyFill="1" applyBorder="1" applyAlignment="1" applyProtection="1">
      <alignment vertical="center"/>
      <protection locked="0"/>
    </xf>
    <xf numFmtId="0" fontId="7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0" fontId="1" fillId="0" borderId="21" xfId="0" applyNumberFormat="1" applyFont="1" applyBorder="1" applyAlignment="1">
      <alignment vertical="center"/>
    </xf>
    <xf numFmtId="49" fontId="1" fillId="3" borderId="22" xfId="0" applyNumberFormat="1" applyFont="1" applyFill="1" applyBorder="1" applyAlignment="1">
      <alignment vertical="center"/>
    </xf>
    <xf numFmtId="164" fontId="1" fillId="4" borderId="12" xfId="0" applyNumberFormat="1" applyFont="1" applyFill="1" applyBorder="1" applyAlignment="1" applyProtection="1">
      <alignment vertical="center"/>
      <protection locked="0"/>
    </xf>
    <xf numFmtId="164" fontId="1" fillId="4" borderId="13" xfId="0" applyNumberFormat="1" applyFont="1" applyFill="1" applyBorder="1" applyAlignment="1" applyProtection="1">
      <alignment vertical="center"/>
      <protection locked="0"/>
    </xf>
    <xf numFmtId="0" fontId="1" fillId="4" borderId="18" xfId="0" applyFont="1" applyFill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0" fontId="1" fillId="4" borderId="15" xfId="0" applyFont="1" applyFill="1" applyBorder="1" applyAlignment="1" applyProtection="1">
      <alignment vertical="center"/>
      <protection locked="0"/>
    </xf>
    <xf numFmtId="0" fontId="1" fillId="4" borderId="14" xfId="0" applyFont="1" applyFill="1" applyBorder="1" applyAlignment="1" applyProtection="1">
      <alignment vertical="center"/>
      <protection locked="0"/>
    </xf>
    <xf numFmtId="164" fontId="1" fillId="4" borderId="15" xfId="0" applyNumberFormat="1" applyFont="1" applyFill="1" applyBorder="1" applyAlignment="1" applyProtection="1">
      <alignment vertical="center"/>
      <protection locked="0"/>
    </xf>
    <xf numFmtId="164" fontId="1" fillId="4" borderId="0" xfId="0" applyNumberFormat="1" applyFont="1" applyFill="1" applyAlignment="1" applyProtection="1">
      <alignment vertical="center"/>
      <protection locked="0"/>
    </xf>
    <xf numFmtId="164" fontId="2" fillId="4" borderId="22" xfId="0" applyNumberFormat="1" applyFont="1" applyFill="1" applyBorder="1" applyAlignment="1" applyProtection="1">
      <alignment horizontal="right" vertical="center"/>
      <protection locked="0"/>
    </xf>
    <xf numFmtId="49" fontId="1" fillId="0" borderId="23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49" fontId="1" fillId="0" borderId="25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0" fontId="1" fillId="4" borderId="19" xfId="0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4" fontId="1" fillId="4" borderId="2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alignment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909F4-CDDB-49D8-8C4E-18D28A7D9B30}" name="Tableau1" displayName="Tableau1" ref="B4:F34" totalsRowShown="0" headerRowDxfId="7" dataDxfId="6" headerRowBorderDxfId="5">
  <autoFilter ref="B4:F34" xr:uid="{CB2909F4-CDDB-49D8-8C4E-18D28A7D9B30}"/>
  <tableColumns count="5">
    <tableColumn id="1" xr3:uid="{AA5BB76E-EB33-4AFE-BDC2-3350240B62A3}" name="Nature des travaux " dataDxfId="4"/>
    <tableColumn id="2" xr3:uid="{224F1F6E-BA90-47F4-BBFE-F88A015F651E}" name="Montant HT des travaux réalisés" dataDxfId="3"/>
    <tableColumn id="3" xr3:uid="{60E8E6EA-DAC2-43C3-8EB7-55C1ABFA03DA}" name="Montant/taux unitaire" dataDxfId="2"/>
    <tableColumn id="4" xr3:uid="{D152A8E9-A655-4FE1-8DBB-3812C1EDDA16}" name="m²/ml" dataDxfId="1"/>
    <tableColumn id="5" xr3:uid="{A0440537-6BE6-4FF5-BC03-44E01DE473E8}" name="Estimation du montant subventionné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734B-8A64-4A52-A8E4-2FBBADDD3151}">
  <sheetPr>
    <pageSetUpPr fitToPage="1"/>
  </sheetPr>
  <dimension ref="B2:F34"/>
  <sheetViews>
    <sheetView tabSelected="1" zoomScale="78" zoomScaleNormal="78" workbookViewId="0">
      <selection activeCell="E12" sqref="E12"/>
    </sheetView>
  </sheetViews>
  <sheetFormatPr defaultColWidth="11.42578125" defaultRowHeight="13.9"/>
  <cols>
    <col min="1" max="1" width="11.42578125" style="1"/>
    <col min="2" max="2" width="64.42578125" style="1" customWidth="1"/>
    <col min="3" max="3" width="38.28515625" style="1" customWidth="1"/>
    <col min="4" max="4" width="27.140625" style="1" customWidth="1"/>
    <col min="5" max="5" width="20" style="1" customWidth="1"/>
    <col min="6" max="6" width="44.28515625" style="1" customWidth="1"/>
    <col min="7" max="16384" width="11.42578125" style="1"/>
  </cols>
  <sheetData>
    <row r="2" spans="2:6" ht="24.6">
      <c r="B2" s="73" t="s">
        <v>0</v>
      </c>
      <c r="C2" s="73"/>
      <c r="D2" s="73"/>
      <c r="E2" s="73"/>
      <c r="F2" s="73"/>
    </row>
    <row r="3" spans="2:6" ht="14.45" thickBot="1"/>
    <row r="4" spans="2:6" ht="59.25" customHeight="1" thickBot="1">
      <c r="B4" s="30" t="s">
        <v>1</v>
      </c>
      <c r="C4" s="31" t="s">
        <v>2</v>
      </c>
      <c r="D4" s="31" t="s">
        <v>3</v>
      </c>
      <c r="E4" s="32" t="s">
        <v>4</v>
      </c>
      <c r="F4" s="33" t="s">
        <v>5</v>
      </c>
    </row>
    <row r="5" spans="2:6" ht="24.75" customHeight="1" thickBot="1">
      <c r="B5" s="35" t="s">
        <v>6</v>
      </c>
      <c r="C5" s="26"/>
      <c r="D5" s="27"/>
      <c r="E5" s="28"/>
      <c r="F5" s="29"/>
    </row>
    <row r="6" spans="2:6">
      <c r="B6" s="34" t="s">
        <v>7</v>
      </c>
      <c r="C6" s="42"/>
      <c r="D6" s="44">
        <v>15.7</v>
      </c>
      <c r="E6" s="53"/>
      <c r="F6" s="3" t="str">
        <f>IF(E6="","",D6*E6)</f>
        <v/>
      </c>
    </row>
    <row r="7" spans="2:6">
      <c r="B7" s="43" t="s">
        <v>8</v>
      </c>
      <c r="C7" s="40"/>
      <c r="D7" s="45">
        <v>19.8</v>
      </c>
      <c r="E7" s="54"/>
      <c r="F7" s="4" t="str">
        <f t="shared" ref="F7:F19" si="0">IF(E7="","",D7*E7)</f>
        <v/>
      </c>
    </row>
    <row r="8" spans="2:6">
      <c r="B8" s="43" t="s">
        <v>9</v>
      </c>
      <c r="C8" s="40"/>
      <c r="D8" s="45">
        <v>9.5</v>
      </c>
      <c r="E8" s="54"/>
      <c r="F8" s="4" t="str">
        <f t="shared" si="0"/>
        <v/>
      </c>
    </row>
    <row r="9" spans="2:6">
      <c r="B9" s="43" t="s">
        <v>10</v>
      </c>
      <c r="C9" s="39"/>
      <c r="D9" s="45">
        <v>27.5</v>
      </c>
      <c r="E9" s="55"/>
      <c r="F9" s="4" t="str">
        <f t="shared" si="0"/>
        <v/>
      </c>
    </row>
    <row r="10" spans="2:6" ht="14.45" thickBot="1">
      <c r="B10" s="43" t="s">
        <v>11</v>
      </c>
      <c r="C10" s="38"/>
      <c r="D10" s="45">
        <v>31.3</v>
      </c>
      <c r="E10" s="56"/>
      <c r="F10" s="4" t="str">
        <f t="shared" si="0"/>
        <v/>
      </c>
    </row>
    <row r="11" spans="2:6" ht="18.75" customHeight="1" thickBot="1">
      <c r="B11" s="68" t="s">
        <v>12</v>
      </c>
      <c r="C11" s="65"/>
      <c r="D11" s="69"/>
      <c r="E11" s="65"/>
      <c r="F11" s="66" t="str">
        <f t="shared" si="0"/>
        <v/>
      </c>
    </row>
    <row r="12" spans="2:6">
      <c r="B12" s="43" t="s">
        <v>13</v>
      </c>
      <c r="C12" s="52"/>
      <c r="D12" s="46">
        <v>197.3</v>
      </c>
      <c r="E12" s="67"/>
      <c r="F12" s="4" t="str">
        <f t="shared" si="0"/>
        <v/>
      </c>
    </row>
    <row r="13" spans="2:6">
      <c r="B13" s="43" t="s">
        <v>14</v>
      </c>
      <c r="C13" s="51"/>
      <c r="D13" s="46">
        <v>105</v>
      </c>
      <c r="E13" s="56"/>
      <c r="F13" s="4" t="str">
        <f t="shared" si="0"/>
        <v/>
      </c>
    </row>
    <row r="14" spans="2:6">
      <c r="B14" s="43" t="s">
        <v>15</v>
      </c>
      <c r="C14" s="52"/>
      <c r="D14" s="46">
        <v>52.6</v>
      </c>
      <c r="E14" s="54"/>
      <c r="F14" s="4" t="str">
        <f t="shared" si="0"/>
        <v/>
      </c>
    </row>
    <row r="15" spans="2:6" ht="14.45" thickBot="1">
      <c r="B15" s="43" t="s">
        <v>16</v>
      </c>
      <c r="C15" s="58"/>
      <c r="D15" s="46">
        <v>27.5</v>
      </c>
      <c r="E15" s="67"/>
      <c r="F15" s="4" t="str">
        <f t="shared" si="0"/>
        <v/>
      </c>
    </row>
    <row r="16" spans="2:6" ht="19.5" customHeight="1" thickBot="1">
      <c r="B16" s="64" t="s">
        <v>17</v>
      </c>
      <c r="C16" s="65"/>
      <c r="D16" s="65"/>
      <c r="E16" s="65"/>
      <c r="F16" s="66" t="str">
        <f t="shared" si="0"/>
        <v/>
      </c>
    </row>
    <row r="17" spans="2:6">
      <c r="B17" s="43" t="s">
        <v>18</v>
      </c>
      <c r="C17" s="38"/>
      <c r="D17" s="36">
        <v>26.3</v>
      </c>
      <c r="E17" s="55"/>
      <c r="F17" s="4" t="str">
        <f t="shared" si="0"/>
        <v/>
      </c>
    </row>
    <row r="18" spans="2:6">
      <c r="B18" s="43" t="s">
        <v>19</v>
      </c>
      <c r="C18" s="41"/>
      <c r="D18" s="36">
        <v>78.7</v>
      </c>
      <c r="E18" s="56"/>
      <c r="F18" s="4" t="str">
        <f>IF(E18="","",D18*E18)</f>
        <v/>
      </c>
    </row>
    <row r="19" spans="2:6">
      <c r="B19" s="43" t="s">
        <v>20</v>
      </c>
      <c r="C19" s="41"/>
      <c r="D19" s="36">
        <v>52.6</v>
      </c>
      <c r="E19" s="54"/>
      <c r="F19" s="4" t="str">
        <f t="shared" si="0"/>
        <v/>
      </c>
    </row>
    <row r="20" spans="2:6">
      <c r="B20" s="43" t="s">
        <v>21</v>
      </c>
      <c r="C20" s="41"/>
      <c r="D20" s="36">
        <v>157.6</v>
      </c>
      <c r="E20" s="57"/>
      <c r="F20" s="4" t="str">
        <f>IF(E20="","",D20*E20)</f>
        <v/>
      </c>
    </row>
    <row r="21" spans="2:6" ht="14.45" thickBot="1">
      <c r="B21" s="43" t="s">
        <v>22</v>
      </c>
      <c r="C21" s="41"/>
      <c r="D21" s="5">
        <v>0.33</v>
      </c>
      <c r="E21" s="70"/>
      <c r="F21" s="4" t="str">
        <f>IF(Tableau1[[#This Row],[Montant HT des travaux réalisés]]="","",Tableau1[[#This Row],[Montant HT des travaux réalisés]]*Tableau1[[#This Row],[Montant/taux unitaire]])</f>
        <v/>
      </c>
    </row>
    <row r="22" spans="2:6" ht="19.5" customHeight="1" thickBot="1">
      <c r="B22" s="64" t="s">
        <v>23</v>
      </c>
      <c r="C22" s="65"/>
      <c r="D22" s="65"/>
      <c r="E22" s="65"/>
      <c r="F22" s="66"/>
    </row>
    <row r="23" spans="2:6" ht="14.45" thickBot="1">
      <c r="B23" s="71" t="s">
        <v>24</v>
      </c>
      <c r="C23" s="72"/>
      <c r="D23" s="5">
        <v>0.33</v>
      </c>
      <c r="E23" s="63"/>
      <c r="F23" s="4" t="str">
        <f>IF(Tableau1[[#This Row],[Montant HT des travaux réalisés]]="","",Tableau1[[#This Row],[Montant HT des travaux réalisés]]*Tableau1[[#This Row],[Montant/taux unitaire]])</f>
        <v/>
      </c>
    </row>
    <row r="24" spans="2:6" s="2" customFormat="1" ht="18" thickBot="1">
      <c r="B24" s="6" t="s">
        <v>25</v>
      </c>
      <c r="C24" s="7">
        <f>SUM(C6:C23)</f>
        <v>0</v>
      </c>
      <c r="D24" s="10"/>
      <c r="E24" s="11"/>
      <c r="F24" s="8">
        <f>SUM(F6:F23)</f>
        <v>0</v>
      </c>
    </row>
    <row r="25" spans="2:6" ht="14.45" thickBot="1">
      <c r="B25" s="23"/>
      <c r="C25" s="11"/>
      <c r="D25" s="11"/>
      <c r="E25" s="11"/>
      <c r="F25" s="24"/>
    </row>
    <row r="26" spans="2:6" ht="19.5" customHeight="1" thickBot="1">
      <c r="B26" s="64" t="s">
        <v>26</v>
      </c>
      <c r="C26" s="65"/>
      <c r="D26" s="65"/>
      <c r="E26" s="65"/>
      <c r="F26" s="66"/>
    </row>
    <row r="27" spans="2:6" ht="27.6">
      <c r="B27" s="62" t="s">
        <v>27</v>
      </c>
      <c r="C27" s="52"/>
      <c r="D27" s="5">
        <v>1</v>
      </c>
      <c r="E27" s="63"/>
      <c r="F27" s="4" t="str">
        <f>IF(Tableau1[[#This Row],[Montant HT des travaux réalisés]]="","",Tableau1[[#This Row],[Montant HT des travaux réalisés]]*Tableau1[[#This Row],[Montant/taux unitaire]])</f>
        <v/>
      </c>
    </row>
    <row r="28" spans="2:6">
      <c r="B28" s="47" t="s">
        <v>28</v>
      </c>
      <c r="C28" s="58"/>
      <c r="D28" s="5">
        <v>1</v>
      </c>
      <c r="E28" s="61"/>
      <c r="F28" s="4" t="str">
        <f>IF(Tableau1[[#This Row],[Montant HT des travaux réalisés]]="","",Tableau1[[#This Row],[Montant HT des travaux réalisés]]*Tableau1[[#This Row],[Montant/taux unitaire]])</f>
        <v/>
      </c>
    </row>
    <row r="29" spans="2:6">
      <c r="B29" s="47" t="s">
        <v>29</v>
      </c>
      <c r="C29" s="51"/>
      <c r="D29" s="5">
        <v>1</v>
      </c>
      <c r="E29" s="61"/>
      <c r="F29" s="4" t="str">
        <f>IF(Tableau1[[#This Row],[Montant HT des travaux réalisés]]="","",Tableau1[[#This Row],[Montant HT des travaux réalisés]]*Tableau1[[#This Row],[Montant/taux unitaire]])</f>
        <v/>
      </c>
    </row>
    <row r="30" spans="2:6" ht="14.45" thickBot="1">
      <c r="B30" s="48" t="s">
        <v>30</v>
      </c>
      <c r="C30" s="59"/>
      <c r="D30" s="49">
        <v>1</v>
      </c>
      <c r="E30" s="61"/>
      <c r="F30" s="4" t="str">
        <f>IF(Tableau1[[#This Row],[Montant HT des travaux réalisés]]="","",Tableau1[[#This Row],[Montant HT des travaux réalisés]]*Tableau1[[#This Row],[Montant/taux unitaire]])</f>
        <v/>
      </c>
    </row>
    <row r="31" spans="2:6" ht="17.45">
      <c r="B31" s="15" t="s">
        <v>31</v>
      </c>
      <c r="C31" s="16">
        <f>SUM(F27:F30)</f>
        <v>0</v>
      </c>
      <c r="D31" s="17"/>
      <c r="E31" s="17"/>
      <c r="F31" s="18">
        <f>IF(Tableau1[[#This Row],[Montant HT des travaux réalisés]]&lt;C32,Tableau1[[#This Row],[Montant HT des travaux réalisés]],C32)</f>
        <v>0</v>
      </c>
    </row>
    <row r="32" spans="2:6" ht="17.45">
      <c r="B32" s="19" t="s">
        <v>32</v>
      </c>
      <c r="C32" s="14">
        <f>C34/2</f>
        <v>0</v>
      </c>
      <c r="D32" s="12"/>
      <c r="E32" s="12"/>
      <c r="F32" s="13"/>
    </row>
    <row r="33" spans="2:6" ht="14.45" thickBot="1">
      <c r="B33" s="20"/>
      <c r="C33" s="21"/>
      <c r="D33" s="21"/>
      <c r="E33" s="21"/>
      <c r="F33" s="22"/>
    </row>
    <row r="34" spans="2:6" ht="35.450000000000003" thickBot="1">
      <c r="B34" s="37" t="s">
        <v>33</v>
      </c>
      <c r="C34" s="60"/>
      <c r="D34" s="50"/>
      <c r="E34" s="25" t="s">
        <v>34</v>
      </c>
      <c r="F34" s="9">
        <f>F31+F24</f>
        <v>0</v>
      </c>
    </row>
  </sheetData>
  <sheetProtection algorithmName="SHA-512" hashValue="AoGkfDk74E8Py2m2BMubXqGwKfC3yfdCNgazDk8hKQp4C2O/y/xBpPQ0h4BL8Q6n+C7Cns3xYuUJ3wiyFZxcEQ==" saltValue="y+vc8SPB0BHjrrNjondRng==" spinCount="100000" sheet="1" objects="1" scenarios="1"/>
  <mergeCells count="1">
    <mergeCell ref="B2:F2"/>
  </mergeCells>
  <pageMargins left="0.25" right="0.25" top="0.75" bottom="0.75" header="0.3" footer="0.3"/>
  <pageSetup paperSize="9" scale="6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Dervaux Erika</dc:creator>
  <cp:keywords/>
  <dc:description/>
  <cp:lastModifiedBy/>
  <cp:revision/>
  <dcterms:created xsi:type="dcterms:W3CDTF">2024-09-09T13:31:37Z</dcterms:created>
  <dcterms:modified xsi:type="dcterms:W3CDTF">2026-02-04T13:04:11Z</dcterms:modified>
  <cp:category/>
  <cp:contentStatus/>
</cp:coreProperties>
</file>